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tabRatio="975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Helyszíni beton és vasbeton mun" sheetId="7" r:id="rId7"/>
    <sheet name="Ácsmunka" sheetId="8" r:id="rId8"/>
    <sheet name="Vakolás és rabicolás" sheetId="9" r:id="rId9"/>
    <sheet name="Bádogozás" sheetId="10" r:id="rId10"/>
    <sheet name="Fa- és műanyag szerkezet elhely" sheetId="11" r:id="rId11"/>
    <sheet name="Felületképzés" sheetId="12" r:id="rId12"/>
    <sheet name="Szigetelés" sheetId="13" r:id="rId13"/>
    <sheet name="Megújuló energiahasznosító bere" sheetId="14" r:id="rId14"/>
    <sheet name="Épületgépészeti csővezeték szer" sheetId="15" r:id="rId15"/>
    <sheet name="Épületgépészeti szerelvények és" sheetId="16" r:id="rId16"/>
  </sheets>
  <definedNames/>
  <calcPr fullCalcOnLoad="1"/>
</workbook>
</file>

<file path=xl/sharedStrings.xml><?xml version="1.0" encoding="utf-8"?>
<sst xmlns="http://schemas.openxmlformats.org/spreadsheetml/2006/main" count="391" uniqueCount="188">
  <si>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</si>
  <si>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</si>
  <si>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</si>
  <si>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</si>
  <si>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</si>
  <si>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</si>
  <si>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</si>
  <si>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</si>
  <si>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</si>
  <si>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</si>
  <si>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</si>
  <si>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</si>
  <si>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</si>
  <si>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db</t>
  </si>
  <si>
    <t>Mobil WC bérleti díj elszámolása, szállítással, heti karbantartással Mobil W.C. bérleti díj/hó</t>
  </si>
  <si>
    <t>12-012-1.1.1-0025002</t>
  </si>
  <si>
    <t>Munkanem összesen:</t>
  </si>
  <si>
    <r>
      <t>Konténer bérleti díj elszámolása,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</si>
  <si>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</si>
  <si>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15-012-6.1</t>
  </si>
  <si>
    <t>m2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</si>
  <si>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</si>
  <si>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t>Zsaluzás és állványozás</t>
  </si>
  <si>
    <t>19-010-1.1.2</t>
  </si>
  <si>
    <t>Általános teendők tervezési és előkészítési szakaszban, tervkészítés</t>
  </si>
  <si>
    <t>Költségtérítések</t>
  </si>
  <si>
    <t>21-003-5.1.1.3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</si>
  <si>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</si>
  <si>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</si>
  <si>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</si>
  <si>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21-008-1.1.3</t>
  </si>
  <si>
    <t>Döngölés kézi erővel száraz, földnedves IV. fejtési talajosztályban</t>
  </si>
  <si>
    <t>21-008-2.2.3</t>
  </si>
  <si>
    <t>Tömörítés bármely tömörítési osztályban gépi erővel, kis felületen, tömörségi fok: 95%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</si>
  <si>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</si>
  <si>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kavics, NHK 0/125 Q-T, Hegyeshalom</t>
  </si>
  <si>
    <t>21-011-11.4</t>
  </si>
  <si>
    <t>21-011-12</t>
  </si>
  <si>
    <t>Munkahelyi depóniából építési törmelék konténerbe rakása,  kézi erővel, önálló munka esetén elszámolva, konténer szállítás nélkül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</si>
  <si>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</si>
  <si>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</si>
  <si>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</si>
  <si>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31-000-13.2</t>
  </si>
  <si>
    <t>Beton aljzatok, járdák bontása 10 cm vastagságig, kavicsbetonból, salakbetonból</t>
  </si>
  <si>
    <t>31-000-14.2</t>
  </si>
  <si>
    <t>Beton aljzatok, járdák bontása 10 cm vastagság felett, kavicsbetonból</t>
  </si>
  <si>
    <t>31-051-1.1-0112140</t>
  </si>
  <si>
    <r>
      <t>Járdakészítés betonból, 8 cm vastagságig, tükörkiemeléssel, 8 cm kavicságyazattal, szegéllyel, zsaluzattal, X0b(H) környezeti osztályú, kissé képlékeny konzisztenciájú betonból, saját levében simítva C12/15 - X0b(H)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5,5 finomsági modulussal</t>
    </r>
  </si>
  <si>
    <t>Helyszíni beton és vasbeton munka</t>
  </si>
  <si>
    <t>35-002-4.1-0115061</t>
  </si>
  <si>
    <t>Páraáteresztő, vízzáró alátétfólia, alátétfedés, vagy alátétszigetelés terítése 15 cm-es átfedéssel (ellenléc külön tételben számolandó) öntapadó ragasztócsíkkal rögzítve DÖRKEN DELTA MAXX PLUSZ  páraáteresztő alátétfedés öntapadó ragasztósávval, 1,5 m × 50 m</t>
  </si>
  <si>
    <t>Ácsmunka</t>
  </si>
  <si>
    <t>36-000-1.1.2</t>
  </si>
  <si>
    <t>Vakolat leverése oldalfalról vagy mennyezetről 1,5 cm vastagságig falazó, meszes cementhabarcs</t>
  </si>
  <si>
    <t>36-000-1.4</t>
  </si>
  <si>
    <t>Vakolat leverése lábazati cementvakolat 5 cm vastagságig</t>
  </si>
  <si>
    <t>36-001-11.1-0550230</t>
  </si>
  <si>
    <t>Hőszigetelő homlokzati alapvakolat készítése Hi6 vagy Hi12 hőszigetelő habarccsal, kézi felhordással, 2 cm vastagságban, téglafelületen CS I-W1-T2 (Hi12) kültéri / beltéri hőszigetelő habarccsal és Hs60-c, felületképző (simító), cementhabarccsal</t>
  </si>
  <si>
    <t>36-005-2.2.1.1.1</t>
  </si>
  <si>
    <t>Egyrétegű színezett nemesvakolatok készítése  gépi felhordással, előkevert szárazhabarcsból, függőleges felületen, dörzsölt felülettel, 1,5 cm vastagságban</t>
  </si>
  <si>
    <t>36-007-9.1.1-0414722</t>
  </si>
  <si>
    <t>Lábazati vakolatok; lábazati alapvakolat felhordása kézi erővel, 2 cm vastagságban LB-Knauf SOCKELPUTZ/Lábazati alapvakolat, fagyálló, Cikkszám: K00212111</t>
  </si>
  <si>
    <t>36-007-9.2-0414512</t>
  </si>
  <si>
    <t>Lábazati vakolatok; díszítő és lábazati műgyantás kötőanyagú vakolatréteg felhordása, kézi erővel, vödrös kiszerelésű anyagból LB-Knauf Colorol díszítő és lábazati vakolat, 24 színben, Csz: K008298**</t>
  </si>
  <si>
    <t>Vakolás és rabicolás</t>
  </si>
  <si>
    <t>43-000-1</t>
  </si>
  <si>
    <t>m</t>
  </si>
  <si>
    <t>Függőereszcsatorna bontása, 50 cm kiterített szélességig</t>
  </si>
  <si>
    <t>43-000-5</t>
  </si>
  <si>
    <t>Lefolyó csatorna bontása 50 cm kiterített szélességig</t>
  </si>
  <si>
    <t>43-002-1.8-0110002</t>
  </si>
  <si>
    <t>Függőereszcsatorna szerelése, félkörszelvényű, bármilyen kiterített szélességben, horganylemezből Függőereszcsatorna H 0,65, félkör szelvényű, Ksz: 33 cm</t>
  </si>
  <si>
    <t>43-002-11.7-0110152</t>
  </si>
  <si>
    <t>Lefolyócső szerelése kör keresztmetszettel, bármilyen kiterített szélességgel, horganylemezből Horgany lefolyócső H 0,65 mm, körszelvényű, Ksz: 33 cm</t>
  </si>
  <si>
    <t>Bádogozás</t>
  </si>
  <si>
    <t>44-000-1.3</t>
  </si>
  <si>
    <t>44-012-1.1.1.3.2-0167051</t>
  </si>
  <si>
    <t>Műanyag kültéri nyílászárók, hőszigetelt, fokozott légzárású ablak elhelyezése előre kihagyott falnyílásba, tömítés nélkül (szerelvényezve, finombeállítással), 4,00 m kerületig, ötkamrás profil, egyszárnyú, bukó FENSTHERM BRILL bukó ablak, 5 kamrás VEKA SOFTLINE 70 AD PVC profil, uw&lt;1,4 W/m2K, mérete: 60 x  60 cm</t>
  </si>
  <si>
    <t>44-012-1.1.1.4.2-0167111</t>
  </si>
  <si>
    <t>Műanyag kültéri nyílászárók, hőszigetelt, fokozott légzárású ablak elhelyezése előre kihagyott falnyílásba, tömítés nélkül (szerelvényezve, finombeállítással), 4,00 m kerületig, ötkamrás profil, kétszárnyú, középnyíló bukó-nyíló FENSTHERM BRILL váltószárnyas nyíló-bukónyíló ablak, 5 kamrás VEKA SOFTLINE 70 AD PVC profil, uw&lt;1,4 W/m2K, mérete: 120 x  60 cm</t>
  </si>
  <si>
    <t>44-012-1.1.2.6.1-0167114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</si>
  <si>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FENSTHERM BRILL váltószárnyas nyíló-bukónyíló ablak, 5 kamrás VEKA SOFTLINE 70 AD PVC profil, uw&lt;1,4 W/m2K, mérete: 120 x  150 cm</t>
  </si>
  <si>
    <t>44-012-1.1.2.6.1-0167122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</si>
  <si>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FENSTHERM BRILL váltószárnyas nyíló-bukónyíló ablak, 5 kamrás VEKA SOFTLINE 70 AD PVC profil, uw&lt;1,4 W/m2K, mérete: 180 x  150 cm</t>
  </si>
  <si>
    <t>44-012-1.1.2.8.4-0221892</t>
  </si>
  <si>
    <t>Műanyag kültéri nyílászárók, hőszigetelt, fokozott légzárású ablak elhelyezése előre kihagyott falnyílásba, tömítés nélkül (szerelvényezve, finombeállítással), 4,00 m kerület felett hatkamrás profil, kétszárnyú vagy többszárnyú, középnyíló nyíló REHAU GENEO MD szálerősítéses profilú középfelnyíló ablak, fehér, Ug = 0,6 W/m2K 180 x 150 cm</t>
  </si>
  <si>
    <t>44-013-1.1.2.6.1-0167234</t>
  </si>
  <si>
    <t>Műanyag kültéri nyílászárók elhelyezése előre kihagyott falnyílásba, hőszigetelt, fokozott légzárású erkélyajtó utólagos elhelyezéssel, tömítés nélkül (szerelvényezve, finombeállítással), 6,01-10,00 m kerület között, ötkamrás, egyszárnyú, bukó-nyíló FENSTHERM BRILL bukó-nyíló erkélyajtó, 5 kamrás VEKA SOFTLINE 70 AD PVC profil, uw&lt;1,4 W/m2K, mérete: 100 x  210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</si>
  <si>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</si>
  <si>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</si>
  <si>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</si>
  <si>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47-000-3.4.3.1.2-0320635</t>
  </si>
  <si>
    <t>Külső festéseknél felület előkészítése, részmunkák; glettelés, 2 rétegben kétkomponensű homlokzati glettanyaggal, vakolt felületen, tagolt felületen Jubolin F külső, kétkomponensű glettanyag + Emulzió</t>
  </si>
  <si>
    <t>47-021-12.4.3-0140291</t>
  </si>
  <si>
    <t>Korróziógátló alapozás cső és regisztercső felületén (NÁ 80-ig), függesztőn és tartóvason, sormosdó állványzaton, kétkomponensű epoxi műgyanta festékkel Katepox bevonóanyag A 300 + B 020 komponens</t>
  </si>
  <si>
    <t>Felületképzés</t>
  </si>
  <si>
    <t>48-007-21.1.1.2-0113307</t>
  </si>
  <si>
    <t>Külső fal; homlokzati fal hő- és hangszigetelése, falazott vagy monolit vasbeton szerkezeten,  függőleges felületen, (rögzítés külön tételben) vékonyvakolat alatti méretstabil expandált polisztirolhab lemezzel AUSTROTHERM AT H80 homlokzati hőszigetelő lemez,1000x500x70 mm</t>
  </si>
  <si>
    <t>48-007-21.1.1.2-0113308</t>
  </si>
  <si>
    <t>Külső fal; homlokzati fal hő- és hangszigetelése, falazott vagy monolit vasbeton szerkezeten,  függőleges felületen, (rögzítés külön tételben) vékonyvakolat alatti méretstabil expandált polisztirolhab lemezzel AUSTROTHERM AT H80 homlokzati hőszigetelő lemez,1000x500x80 mm</t>
  </si>
  <si>
    <t>48-007-21.21.1-0113282</t>
  </si>
  <si>
    <t>Külső fal; Hőszigetelések épületlábazaton vagy koszorún, foltonként ragasztva vagy megtámasztva (rögzítés külön tételben), egy rétegben, extrudált polisztirolhab lemezzel AUSTROTHERM XPS TOP P extrudált polisztirolhab hőszigetelő lemez, lépcsős élkiképzéssel, 615x1265x80 mm</t>
  </si>
  <si>
    <t>48-007-41.1.5.1-0154433</t>
  </si>
  <si>
    <t>Födém; Padló hőszigetelő anyag elhelyezése, vízszintes felületen, nem járható födémre, szálas szigetelő anyaggal (üveggyapot, kőzetgyapot) KNAUF INSULATION MPE általános kőzetgyapot szigetelőlap, 1000x600 mm, 160 + 50 mm vtg</t>
  </si>
  <si>
    <t>48-021-1.51.2.3.1</t>
  </si>
  <si>
    <t>Szigetelések rögzítése; Hőszigetelő táblák pontszerű mechanikai rögzítése, homlokzaton, vázkerámia vagy pórusbeton aljzatszerkezethez, fém beütődübelekkel</t>
  </si>
  <si>
    <t>48-021-1.51.3.1</t>
  </si>
  <si>
    <t>Szigetelések rögzítése; Hőszigetelő táblák pontszerű mechanikai rögzítése, bentmaradó zsaluzatok illetve kiemelt tűzvédelmi igények esetén, műanyag vagy fémrögzítővel</t>
  </si>
  <si>
    <t>48-021-1.63.2.3-0120109</t>
  </si>
  <si>
    <t>Szigetelések rögzítése; Hőszigetelő táblák ragasztásos rögzítése, homlokzaton, ásványi hőszigetelő habarccsal Multipor ásványi ragasztó habarcs, Cikkszám: 31302500</t>
  </si>
  <si>
    <t>Szigetelés</t>
  </si>
  <si>
    <t>75-001-1.1.2.6.1.1.1-0010170</t>
  </si>
  <si>
    <t>Wolf CRK kollektor beépítése, amely HMV előállítást és a fűtésrásegítést végez. (5 db kollektort tartalmaz) A rendszer szabályozása Wolf SM2 modullal történik. A HMV termelést szolgáló Wolf Pack 10 szivattyú egység, a fűtésrásegítést szolgáló Wolf kiegészítő Pack 10 szivattyúmodul, a Reflex S33 szolár tágulási tartály, Reflex N400 puffer tároló tágulási tartály, 2 db Magnet MG 1 WT 2000 fűtési puffertároló és a drain-back tartály amely 15fokra temperál. A napkollektoros rendszer vezetékei vörösréz csövek, Viega Profipress kötésrendszerrel szerelt idomokkal és Kaiflex EPDM Solar szigeteléssel ellátva.</t>
  </si>
  <si>
    <t>Megújuló energiahasznosító berendezések</t>
  </si>
  <si>
    <t>81-000-1.2.3</t>
  </si>
  <si>
    <t>Csővezetékek bontása, csővezeték leszerelése átmérőre való tekintet nélkül, öntöttvas tokos lefolyócső</t>
  </si>
  <si>
    <t>81-001-1.3.1.1.1.1.3-0311005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</si>
  <si>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20 REHAU univerzális RAUTITAN stabil cső, ötrétegű 25x3,7 mm, szál, 130091-005</t>
  </si>
  <si>
    <t>81-001-1.3.1.1.1.1.4-0311006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</si>
  <si>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25 REHAU univerzális RAUTITAN stabil cső, ötrétegű 32x4,7 mm, szál, 130101-005</t>
  </si>
  <si>
    <t>81-001-1.3.1.1.1.1.4-0311009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</si>
  <si>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25 REHAU univerzális RAUTITAN stabil cső, ötrétegű 32x4,7 mm, tekercs, 130151-025</t>
  </si>
  <si>
    <t>81-004-1.3.2.3.1.3-0331994</t>
  </si>
  <si>
    <t>Fűtési vezeték, Ötrétegű cső szerelése, PE-RT/Alu/PE-RT anyagból, menetes-csavarzatos kötéssel, egy csavarzattal csatlakozó idomok, DN 20 Uponor eurokónuszos csatlakozó csavarzat, 25-3/4" bm, nikkelezett rézötvözet, Cikkszám: 1058093</t>
  </si>
  <si>
    <t>Épületgépészeti csővezeték szerelése</t>
  </si>
  <si>
    <t>82-000-1.2.1</t>
  </si>
  <si>
    <t>Szerelvények leszerelése, menetes szerelvények, DN 50 méretig</t>
  </si>
  <si>
    <t>82-001-2.4.1-0119621</t>
  </si>
  <si>
    <t>Kétoldalon karimás szerelvény elhelyezése ellenkarimákkal, DN 15 PN 10 - PN 40, szelepek, csappantyúk (szabályzó, fojtó-elzáró, beavatkozó) KSB BOA-H karimás átmeneti szabályozó szelep, fémes zárású, max. 250°, DN 15, PN 16, GG 25, Cikkszám: 48872063</t>
  </si>
  <si>
    <t>82-001-2.8.1-0116215</t>
  </si>
  <si>
    <t>Kétoldalon karimás szerelvény elhelyezése ellenkarimákkal, DN 25 PN 10 - PN 40, szelepek, csappantyúk (szabályzó, fojtó-elzáró, beavatkozó) HERZ beszabályozó szelep, STRÖMAX-GMF típus, 2 db mérőcsonkkal nyomáskül. mérésére, előbeállítás digitális kijelzése PN10 bar, DN 25, Csz: 1.4218.43</t>
  </si>
  <si>
    <t>82-001-2.8.2-0131023</t>
  </si>
  <si>
    <t>Kétoldalon karimás szerelvény elhelyezése ellenkarimákkal, DN 25 PN 10 - PN 40, gömbcsap MVV-ISG WKC1A gömbcsap szénacélból, karimás, vízre, PN 40 DN 25</t>
  </si>
  <si>
    <t>82-001-7.5.3-0125694</t>
  </si>
  <si>
    <t>Kétoldalon menetes vagy roppantógyűrűs szerelvény elhelyezése, külső vagy belső menettel, illetve hollandival csatlakoztatva DN 32 szennyfogószűrő, gázszűrő, iszap- és levegőleválasztó PNEUMATEX Dirt ZUD 32 iszapleválasztó 5/4"BM, Cikkszám: 7892132</t>
  </si>
  <si>
    <t>82-001-11.2-1343254</t>
  </si>
  <si>
    <t>Kétoldalon hollandis forraszvéggel gyártott szerelvény elhelyezése DN 20 Honeywell termosztatikus keverőszelep, HMV keverés, forrázásvédelem, 3/4", külső menet+22mm forr.csatl, 30-60°C, PN10, max 90°C, (kvs=1,6), TM200-3/4B Honeywell vízfék TM200,TM300,TM50 keverőszelepekhez, HMV cirkulációs vezetékbe, 3/4", belső menetes, PN10, max 90°C, KB191-3/4</t>
  </si>
  <si>
    <t>82-001-13.1-0118514</t>
  </si>
  <si>
    <t>Három- vagy négyoldalon menetes vagy roppantógyűrűs szerelvény elhelyezése, külső vagy belső menettel, illetve hollandival csatlakoztatva DN 10-15 Heimeier háromjáratú váltószelep 1/2", négycsonkú, 4162-02.000</t>
  </si>
  <si>
    <t>82-001-14.2.1-0115881</t>
  </si>
  <si>
    <t>Két- és háromjáratú szelepekhez, segédenergia nélküli termosztatikus hajtóművek elhelyezése, merülőérzékelővel OVENTROP hőmérséklet-szabályozó termosztát, M30x1,5 mm, L=2,0 m kapillárcsővel, 20-50°C beállítási tartománnyal, G1/2 menetcsatlakozású merülőhüvelyes érzékelővel, merülőhüvellyel, komplett, 1140561</t>
  </si>
  <si>
    <t>82-001-16.1.1-0116021</t>
  </si>
  <si>
    <t>Fűtőtest szerelvény elhelyezése külső vagy belső menettel, illetve hollandival csatlakoztatva DN 10 radiátorszelep HERZ AS-T típusú, egyenes kivitelű radiátorszelep, 3/8", Csz: 1.6823.90</t>
  </si>
  <si>
    <t>82-001-17.1.2-0118431</t>
  </si>
  <si>
    <t>Termosztatikus szelepfej felszerelése radiátorszelepre, hollandival csatlakoztatva Heimeier DX termosztátfej, 6-28°C, fehér, 6700-00.500</t>
  </si>
  <si>
    <t>82-002-4.1.1.1-0322003</t>
  </si>
  <si>
    <t>Impulzusadó térfogatáram-mérő (hőmennyiségmérő) elhelyezése, hőérzékelők beépítésével, hitelesítés nélkül, menetes kötéssel, egysugaras, DN 15 BECKER Sensus Pollucom E Qn 2,5 hőmennyiségmérő + 3/4"-os beépítési szett (hőérzékelő, merülőhüvely, beépítési idomok) 3/4"</t>
  </si>
  <si>
    <t>82-002-4.1.1.2-0322104</t>
  </si>
  <si>
    <t>Impulzusadó térfogatáram-mérő (hőmennyiségmérő) elhelyezése, hőérzékelők beépítésével, hitelesítés nélkül, menetes kötéssel, egysugaras, DN 20 BECKER Sensus Pollustat E Qn 1,5 V 3/4" ultrahangos hőmennyiségmérő+ 100 mm-es hőérzékelő-pár 1,5 m kábellel+100 mm-es merülőhüvelypár, 1"</t>
  </si>
  <si>
    <t>82-004-3.1.3-0343892</t>
  </si>
  <si>
    <t>Közvetett fűtésű, álló vagy fekvő, fixen beépített fűtő csőkígyóval vagy nélkül, tároló berendezés elhelyezése és bekötése, egy fűtőkígyós kivitelben, 501-1200 l között BUDERUS Logalux PNR 750-80/5 EW, 750 l-es fűtési puffertároló szolár hőcserélővel álló kivitelben, 80 mm hőszigeteléssel, fehér színben, cikkszám: 7736501736</t>
  </si>
  <si>
    <t>82-004-6.1.1.1-0721007</t>
  </si>
  <si>
    <t>Zárt tágulási tartály elhelyezése és bekötése (nyomástartó-, gáztalanító és vízutántöltő  berendezések a 82-004-21-es tételtől), fűtési és hűtési rendszerekben, membrános, 2-80 liter között ZILMET 18 literes zárt tágulási tartály, 3,5 bar túlnyomásra, cikkszám 4-0301-018</t>
  </si>
  <si>
    <t>82-004-6.1.1.1-0721013</t>
  </si>
  <si>
    <t>Zárt tágulási tartály elhelyezése és bekötése (nyomástartó-, gáztalanító és vízutántöltő  berendezések a 82-004-21-es tételtől), fűtési és hűtési rendszerekben, membrános, 2-80 liter között ZILMET 50 literes zárt tágulási tartály, 4 bar túlnyomásra, cikkszám 4-0301-050</t>
  </si>
  <si>
    <t>82-004-6.1.1.1-0721131</t>
  </si>
  <si>
    <t>Zárt tágulási tartály elhelyezése és bekötése (nyomástartó-, gáztalanító és vízutántöltő  berendezések a 82-004-21-es tételtől), fűtési és hűtési rendszerekben, membrános, 2-80 liter között ZILMET  5 literes zárt tágulási tartály, lapos kerek, 3,0 bar túlnyomásra, cikkszám 4-0305-005</t>
  </si>
  <si>
    <t>82-004-6.2.4.1-0125894</t>
  </si>
  <si>
    <t>Zárt tágulási tartály elhelyezése és bekötése (nyomástartó-, gáztalanító és vízutántöltő  berendezések a 82-004-21-es tételtől), használati melegvíz hálózatban, butil zsákos, 2-80 liter között PNEUMATEX AD 25.10 tágulási tartály ivóvízre 25 liter PS=10bar P0=4bar, Cikkszám: 7111003</t>
  </si>
  <si>
    <t>82-004-11.2.2-0322224</t>
  </si>
  <si>
    <t>Közvetett fűtésű, álló, fixen beépített fűtőcsőkígyóval, beépített szolárszivattyúval, napkollektor bekötése nélkül, melegvíztároló berendezés elhelyezése és bekötése, két fűtőkígyós kivitelben, 201 - 500 l között Viessmann Vitocell 100-U kompakt bivalens álló melegvíz tároló acélból, használati melegvíz készítéshez, Ceraprotect zománcozással, magnézium anódos védelemmel, két nagyteljesítményű fűtőcsőspirállal, hőszigeteléssel, beépített Solar-Divicon szivattyúállomással napkollektoros rendszerhez, levegő leválasztóval, Viessmann Vitosolic 100 napkollektoros rendszer szabályozóval. Vitosilber. Tároló-űrtartalom: 300 liter</t>
  </si>
  <si>
    <t>82-007-2.2</t>
  </si>
  <si>
    <t>Nagyteljesítményű hőcserélő bekötése, DN 200</t>
  </si>
  <si>
    <t>82-008-3.1.3.3.1-0127740</t>
  </si>
  <si>
    <t>Fűtés-, klíma-, hűtéstechnika nedvestengelyű standard (átkapcsolható) szivattyúk elhelyezése és bekötése egyes szivattyúk (HMV) menetes kötéssel, DN 15 Wilo-Star-Z NOVA nedvestengelyű cirkulációs szivattyú, használati melegvíz rendszerekhez, DN 15, menetes csatlakozással, PN10, 1~230V, C:4132760</t>
  </si>
  <si>
    <t>82-010-5.3.1-0343255</t>
  </si>
  <si>
    <t>Gázüzemű fűtő készülék elhelyezése, víz- és gázoldali bekötése,földgázra vagy PB gázra, kondenzációs fali- vagy modulkazán 40 kW teljesítményig BUDERUS Logamax Plus GB 162 - 15 (3,1-15,2kW), zárt égésterű fűtő kondenzációs falikazán, ETA plus rendszer, széles modulációs tartomány: 15-100%, alumínium-szilícium hőcserélő, fordulatszám szabályozott keringtető szivattyú, FLOW plus rendszer, beépített motoros váltószelep, nincs minimális térfogatáram igény, alacsony károsanyag kibocsátási értékek, 80/125 mm indító idom a kazán alaptartozéka, cikkszám: 7746900773</t>
  </si>
  <si>
    <t>Épületgépészeti szerelvények és berendezések szerelése</t>
  </si>
  <si>
    <t>Összesen:</t>
  </si>
  <si>
    <t xml:space="preserve">Tolmács Község Önkormányzata           </t>
  </si>
  <si>
    <t xml:space="preserve">                                       </t>
  </si>
  <si>
    <t xml:space="preserve">2657 Tolmács, Sport u. 1.              </t>
  </si>
  <si>
    <t xml:space="preserve">A munka leírása:                       </t>
  </si>
  <si>
    <t xml:space="preserve">Iskola és óvoda épület korszerűsítése                                         </t>
  </si>
  <si>
    <t xml:space="preserve">a költségvetésben szereplő tételek alapján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</si>
  <si>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</si>
  <si>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</si>
  <si>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</si>
  <si>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</si>
  <si>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</si>
  <si>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</si>
  <si>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2.2 ÁFA</t>
  </si>
  <si>
    <t>3.  A munka ára</t>
  </si>
  <si>
    <t xml:space="preserve"> Kelt:  </t>
  </si>
  <si>
    <t xml:space="preserve"> Készítette   :</t>
  </si>
  <si>
    <t>Vállalkozási szerződés az iskola-óvoda épületének energetikai felújítása Tolmácson   TOP - 3.2.1.-15-NG1-2016-00076 sz. támogatási pályázathoz kapcsolódóan.</t>
  </si>
  <si>
    <t>Cégszerű aláírás a kötelezettség-vállalásra jogosult/jogosultak, vagy aláírás a meghatalmazott/ meghatalmazottak részéről</t>
  </si>
  <si>
    <t>2.1 ÁFA vetítési alap- nettó ajánlati ár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</si>
</sst>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3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vertical="top"/>
    </xf>
    <xf numFmtId="10" fontId="21" fillId="0" borderId="11" xfId="0" applyNumberFormat="1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11" xfId="0" applyFont="1" applyBorder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P24" sqref="P2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ht="15.75">
      <c r="A2" s="19"/>
      <c r="B2" s="19"/>
      <c r="C2" s="19"/>
      <c r="D2" s="19"/>
    </row>
    <row r="3" spans="1:4" ht="15.75">
      <c r="A3" s="19"/>
      <c r="B3" s="19"/>
      <c r="C3" s="19"/>
      <c r="D3" s="19"/>
    </row>
    <row r="4" spans="1:4" ht="15.75">
      <c r="A4" s="19"/>
      <c r="B4" s="19"/>
      <c r="C4" s="19"/>
      <c r="D4" s="19"/>
    </row>
    <row r="5" spans="1:4" ht="40.5" customHeight="1">
      <c r="A5" s="26" t="s">
        <v>185</v>
      </c>
      <c r="B5" s="26"/>
      <c r="C5" s="26"/>
      <c r="D5" s="26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169</v>
      </c>
      <c r="C9" s="10" t="s">
        <v>170</v>
      </c>
    </row>
    <row r="10" spans="1:3" ht="15.75">
      <c r="A10" s="10" t="s">
        <v>171</v>
      </c>
      <c r="C10" s="10" t="s">
        <v>170</v>
      </c>
    </row>
    <row r="11" spans="1:3" ht="15.75">
      <c r="A11" s="10" t="s">
        <v>170</v>
      </c>
      <c r="C11" s="10" t="s">
        <v>183</v>
      </c>
    </row>
    <row r="12" spans="1:3" ht="15.75">
      <c r="A12" s="10" t="s">
        <v>170</v>
      </c>
      <c r="C12" s="10" t="s">
        <v>170</v>
      </c>
    </row>
    <row r="13" spans="1:3" ht="15.75">
      <c r="A13" s="10" t="s">
        <v>170</v>
      </c>
      <c r="C13" s="10" t="s">
        <v>170</v>
      </c>
    </row>
    <row r="14" spans="1:3" ht="15.75">
      <c r="A14" s="10" t="s">
        <v>170</v>
      </c>
      <c r="C14" s="10" t="s">
        <v>170</v>
      </c>
    </row>
    <row r="15" spans="1:3" ht="15.75">
      <c r="A15" s="10" t="s">
        <v>172</v>
      </c>
      <c r="C15" s="10" t="s">
        <v>184</v>
      </c>
    </row>
    <row r="16" ht="15.75">
      <c r="A16" s="10" t="s">
        <v>173</v>
      </c>
    </row>
    <row r="17" ht="15.75">
      <c r="A17" s="10" t="s">
        <v>174</v>
      </c>
    </row>
    <row r="18" ht="15.75">
      <c r="A18" s="10" t="s">
        <v>175</v>
      </c>
    </row>
    <row r="19" ht="15.75">
      <c r="A19" s="10" t="s">
        <v>175</v>
      </c>
    </row>
    <row r="20" ht="15.75">
      <c r="A20" s="10" t="s">
        <v>175</v>
      </c>
    </row>
    <row r="22" spans="1:4" ht="15.75">
      <c r="A22" s="20" t="s">
        <v>176</v>
      </c>
      <c r="B22" s="20"/>
      <c r="C22" s="20"/>
      <c r="D22" s="20"/>
    </row>
    <row r="23" spans="1:4" ht="15.75">
      <c r="A23" s="15" t="s">
        <v>177</v>
      </c>
      <c r="B23" s="15"/>
      <c r="C23" s="18" t="s">
        <v>178</v>
      </c>
      <c r="D23" s="18" t="s">
        <v>179</v>
      </c>
    </row>
    <row r="24" spans="1:4" ht="15.75">
      <c r="A24" s="15" t="s">
        <v>180</v>
      </c>
      <c r="B24" s="15"/>
      <c r="C24" s="15">
        <f>ROUND(SUM(Összesítő!B2:B15),0)</f>
        <v>0</v>
      </c>
      <c r="D24" s="15">
        <f>ROUND(SUM(Összesítő!C2:C15),0)</f>
        <v>0</v>
      </c>
    </row>
    <row r="25" spans="1:4" ht="15.75">
      <c r="A25" s="10" t="s">
        <v>187</v>
      </c>
      <c r="C25" s="21">
        <f>ROUND(C24+D24,0)</f>
        <v>0</v>
      </c>
      <c r="D25" s="21"/>
    </row>
    <row r="26" spans="1:4" ht="15.75">
      <c r="A26" s="15" t="s">
        <v>181</v>
      </c>
      <c r="B26" s="16">
        <v>0.27</v>
      </c>
      <c r="C26" s="22">
        <f>ROUND(C25*B26,0)</f>
        <v>0</v>
      </c>
      <c r="D26" s="22"/>
    </row>
    <row r="27" spans="1:4" ht="15.75">
      <c r="A27" s="15" t="s">
        <v>182</v>
      </c>
      <c r="B27" s="15"/>
      <c r="C27" s="23">
        <f>ROUND(C25+C26,0)</f>
        <v>0</v>
      </c>
      <c r="D27" s="23"/>
    </row>
    <row r="31" spans="2:3" ht="98.25" customHeight="1">
      <c r="B31" s="24" t="s">
        <v>186</v>
      </c>
      <c r="C31" s="24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C27:D27"/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65</v>
      </c>
      <c r="C2" s="2" t="s">
        <v>67</v>
      </c>
      <c r="D2" s="6">
        <v>150</v>
      </c>
      <c r="E2" s="1" t="s">
        <v>66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68</v>
      </c>
      <c r="C4" s="2" t="s">
        <v>69</v>
      </c>
      <c r="D4" s="6">
        <v>35</v>
      </c>
      <c r="E4" s="1" t="s">
        <v>66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70</v>
      </c>
      <c r="C6" s="2" t="s">
        <v>71</v>
      </c>
      <c r="D6" s="6">
        <v>150</v>
      </c>
      <c r="E6" s="1" t="s">
        <v>66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72</v>
      </c>
      <c r="C8" s="2" t="s">
        <v>73</v>
      </c>
      <c r="D8" s="6">
        <v>35</v>
      </c>
      <c r="E8" s="1" t="s">
        <v>66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16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Bádogozás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75</v>
      </c>
      <c r="C2" s="2" t="s">
        <v>89</v>
      </c>
      <c r="D2" s="6">
        <v>83</v>
      </c>
      <c r="E2" s="1" t="s">
        <v>88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76</v>
      </c>
      <c r="C4" s="27" t="s">
        <v>77</v>
      </c>
      <c r="D4" s="6">
        <v>2</v>
      </c>
      <c r="E4" s="1" t="s">
        <v>13</v>
      </c>
      <c r="H4" s="6">
        <f>ROUND(D4*F4,0)</f>
        <v>0</v>
      </c>
      <c r="I4" s="6">
        <f>ROUND(D4*G4,0)</f>
        <v>0</v>
      </c>
    </row>
    <row r="6" spans="1:9" ht="114.75">
      <c r="A6" s="8">
        <v>3</v>
      </c>
      <c r="B6" s="1" t="s">
        <v>78</v>
      </c>
      <c r="C6" s="27" t="s">
        <v>79</v>
      </c>
      <c r="D6" s="6">
        <v>2</v>
      </c>
      <c r="E6" s="1" t="s">
        <v>13</v>
      </c>
      <c r="H6" s="6">
        <f>ROUND(D6*F6,0)</f>
        <v>0</v>
      </c>
      <c r="I6" s="6">
        <f>ROUND(D6*G6,0)</f>
        <v>0</v>
      </c>
    </row>
    <row r="8" spans="1:9" ht="127.5">
      <c r="A8" s="8">
        <v>4</v>
      </c>
      <c r="B8" s="1" t="s">
        <v>80</v>
      </c>
      <c r="C8" s="27" t="s">
        <v>81</v>
      </c>
      <c r="D8" s="6">
        <v>2</v>
      </c>
      <c r="E8" s="1" t="s">
        <v>13</v>
      </c>
      <c r="H8" s="6">
        <f>ROUND(D8*F8,0)</f>
        <v>0</v>
      </c>
      <c r="I8" s="6">
        <f>ROUND(D8*G8,0)</f>
        <v>0</v>
      </c>
    </row>
    <row r="10" spans="1:9" ht="127.5">
      <c r="A10" s="8">
        <v>5</v>
      </c>
      <c r="B10" s="1" t="s">
        <v>82</v>
      </c>
      <c r="C10" s="27" t="s">
        <v>83</v>
      </c>
      <c r="D10" s="6">
        <v>22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114.75">
      <c r="A12" s="8">
        <v>6</v>
      </c>
      <c r="B12" s="1" t="s">
        <v>84</v>
      </c>
      <c r="C12" s="27" t="s">
        <v>85</v>
      </c>
      <c r="D12" s="6">
        <v>1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127.5">
      <c r="A14" s="8">
        <v>7</v>
      </c>
      <c r="B14" s="1" t="s">
        <v>86</v>
      </c>
      <c r="C14" s="27" t="s">
        <v>87</v>
      </c>
      <c r="D14" s="6">
        <v>1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16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Fa- és műanyag 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91</v>
      </c>
      <c r="C2" s="2" t="s">
        <v>92</v>
      </c>
      <c r="D2" s="6">
        <v>1100</v>
      </c>
      <c r="E2" s="1" t="s">
        <v>20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93</v>
      </c>
      <c r="C4" s="2" t="s">
        <v>94</v>
      </c>
      <c r="D4" s="6">
        <v>10</v>
      </c>
      <c r="E4" s="1" t="s">
        <v>66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Felületképzés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96</v>
      </c>
      <c r="C2" s="27" t="s">
        <v>97</v>
      </c>
      <c r="D2" s="6">
        <v>570</v>
      </c>
      <c r="E2" s="1" t="s">
        <v>20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98</v>
      </c>
      <c r="C4" s="27" t="s">
        <v>99</v>
      </c>
      <c r="D4" s="6">
        <v>570</v>
      </c>
      <c r="E4" s="1" t="s">
        <v>20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100</v>
      </c>
      <c r="C6" s="27" t="s">
        <v>101</v>
      </c>
      <c r="D6" s="6">
        <v>153</v>
      </c>
      <c r="E6" s="1" t="s">
        <v>20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102</v>
      </c>
      <c r="C8" s="2" t="s">
        <v>103</v>
      </c>
      <c r="D8" s="6">
        <v>645</v>
      </c>
      <c r="E8" s="1" t="s">
        <v>20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104</v>
      </c>
      <c r="C10" s="2" t="s">
        <v>105</v>
      </c>
      <c r="D10" s="6">
        <v>1950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106</v>
      </c>
      <c r="C12" s="2" t="s">
        <v>107</v>
      </c>
      <c r="D12" s="6">
        <v>4100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108</v>
      </c>
      <c r="C14" s="2" t="s">
        <v>109</v>
      </c>
      <c r="D14" s="6">
        <v>570</v>
      </c>
      <c r="E14" s="1" t="s">
        <v>20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16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Szigetelés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91.25">
      <c r="A2" s="8">
        <v>1</v>
      </c>
      <c r="B2" s="1" t="s">
        <v>111</v>
      </c>
      <c r="C2" s="27" t="s">
        <v>112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Megújuló energiahasznosító berendezések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114</v>
      </c>
      <c r="C2" s="2" t="s">
        <v>115</v>
      </c>
      <c r="D2" s="6">
        <v>6</v>
      </c>
      <c r="E2" s="1" t="s">
        <v>66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116</v>
      </c>
      <c r="C4" s="27" t="s">
        <v>117</v>
      </c>
      <c r="D4" s="6">
        <v>40</v>
      </c>
      <c r="E4" s="1" t="s">
        <v>66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118</v>
      </c>
      <c r="C6" s="27" t="s">
        <v>119</v>
      </c>
      <c r="D6" s="6">
        <v>60</v>
      </c>
      <c r="E6" s="1" t="s">
        <v>66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120</v>
      </c>
      <c r="C8" s="27" t="s">
        <v>121</v>
      </c>
      <c r="D8" s="6">
        <v>40</v>
      </c>
      <c r="E8" s="1" t="s">
        <v>66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122</v>
      </c>
      <c r="C10" s="2" t="s">
        <v>123</v>
      </c>
      <c r="D10" s="6">
        <v>1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16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Épületgépészeti csővezeték szerelése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7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125</v>
      </c>
      <c r="C2" s="2" t="s">
        <v>126</v>
      </c>
      <c r="D2" s="6">
        <v>52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127</v>
      </c>
      <c r="C4" s="2" t="s">
        <v>128</v>
      </c>
      <c r="D4" s="6">
        <v>4</v>
      </c>
      <c r="E4" s="1" t="s">
        <v>13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129</v>
      </c>
      <c r="C6" s="27" t="s">
        <v>130</v>
      </c>
      <c r="D6" s="6">
        <v>5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131</v>
      </c>
      <c r="C8" s="2" t="s">
        <v>132</v>
      </c>
      <c r="D8" s="6">
        <v>6</v>
      </c>
      <c r="E8" s="1" t="s">
        <v>13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133</v>
      </c>
      <c r="C10" s="2" t="s">
        <v>134</v>
      </c>
      <c r="D10" s="6">
        <v>1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114.75">
      <c r="A12" s="8">
        <v>6</v>
      </c>
      <c r="B12" s="1" t="s">
        <v>135</v>
      </c>
      <c r="C12" s="27" t="s">
        <v>136</v>
      </c>
      <c r="D12" s="6">
        <v>1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137</v>
      </c>
      <c r="C14" s="2" t="s">
        <v>138</v>
      </c>
      <c r="D14" s="6">
        <v>1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114.75">
      <c r="A16" s="8">
        <v>8</v>
      </c>
      <c r="B16" s="1" t="s">
        <v>139</v>
      </c>
      <c r="C16" s="27" t="s">
        <v>140</v>
      </c>
      <c r="D16" s="6">
        <v>1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141</v>
      </c>
      <c r="C18" s="2" t="s">
        <v>142</v>
      </c>
      <c r="D18" s="6">
        <v>52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143</v>
      </c>
      <c r="C20" s="2" t="s">
        <v>144</v>
      </c>
      <c r="D20" s="6">
        <v>26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89.25">
      <c r="A22" s="8">
        <v>11</v>
      </c>
      <c r="B22" s="1" t="s">
        <v>145</v>
      </c>
      <c r="C22" s="27" t="s">
        <v>146</v>
      </c>
      <c r="D22" s="6">
        <v>1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102">
      <c r="A24" s="8">
        <v>12</v>
      </c>
      <c r="B24" s="1" t="s">
        <v>147</v>
      </c>
      <c r="C24" s="27" t="s">
        <v>148</v>
      </c>
      <c r="D24" s="6">
        <v>2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102">
      <c r="A26" s="8">
        <v>13</v>
      </c>
      <c r="B26" s="1" t="s">
        <v>149</v>
      </c>
      <c r="C26" s="27" t="s">
        <v>150</v>
      </c>
      <c r="D26" s="6">
        <v>2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89.25">
      <c r="A28" s="8">
        <v>14</v>
      </c>
      <c r="B28" s="1" t="s">
        <v>151</v>
      </c>
      <c r="C28" s="27" t="s">
        <v>152</v>
      </c>
      <c r="D28" s="6">
        <v>1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89.25">
      <c r="A30" s="8">
        <v>15</v>
      </c>
      <c r="B30" s="1" t="s">
        <v>153</v>
      </c>
      <c r="C30" s="27" t="s">
        <v>154</v>
      </c>
      <c r="D30" s="6">
        <v>1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89.25">
      <c r="A32" s="8">
        <v>16</v>
      </c>
      <c r="B32" s="1" t="s">
        <v>155</v>
      </c>
      <c r="C32" s="27" t="s">
        <v>156</v>
      </c>
      <c r="D32" s="6">
        <v>1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89.25">
      <c r="A34" s="8">
        <v>17</v>
      </c>
      <c r="B34" s="1" t="s">
        <v>157</v>
      </c>
      <c r="C34" s="27" t="s">
        <v>158</v>
      </c>
      <c r="D34" s="6">
        <v>1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216.75">
      <c r="A36" s="8">
        <v>18</v>
      </c>
      <c r="B36" s="1" t="s">
        <v>159</v>
      </c>
      <c r="C36" s="27" t="s">
        <v>160</v>
      </c>
      <c r="D36" s="6">
        <v>1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25.5">
      <c r="A38" s="8">
        <v>19</v>
      </c>
      <c r="B38" s="1" t="s">
        <v>161</v>
      </c>
      <c r="C38" s="2" t="s">
        <v>162</v>
      </c>
      <c r="D38" s="6">
        <v>1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102">
      <c r="A40" s="8">
        <v>20</v>
      </c>
      <c r="B40" s="1" t="s">
        <v>163</v>
      </c>
      <c r="C40" s="27" t="s">
        <v>164</v>
      </c>
      <c r="D40" s="6">
        <v>1</v>
      </c>
      <c r="E40" s="1" t="s">
        <v>13</v>
      </c>
      <c r="H40" s="6">
        <f>ROUND(D40*F40,0)</f>
        <v>0</v>
      </c>
      <c r="I40" s="6">
        <f>ROUND(D40*G40,0)</f>
        <v>0</v>
      </c>
    </row>
    <row r="42" spans="1:9" ht="178.5">
      <c r="A42" s="8">
        <v>21</v>
      </c>
      <c r="B42" s="1" t="s">
        <v>165</v>
      </c>
      <c r="C42" s="27" t="s">
        <v>166</v>
      </c>
      <c r="D42" s="6">
        <v>1</v>
      </c>
      <c r="E42" s="1" t="s">
        <v>13</v>
      </c>
      <c r="H42" s="6">
        <f>ROUND(D42*F42,0)</f>
        <v>0</v>
      </c>
      <c r="I42" s="6">
        <f>ROUND(D42*G42,0)</f>
        <v>0</v>
      </c>
    </row>
    <row r="44" spans="1:9" s="9" customFormat="1" ht="12.75">
      <c r="A44" s="7"/>
      <c r="B44" s="3"/>
      <c r="C44" s="3" t="s">
        <v>16</v>
      </c>
      <c r="D44" s="5"/>
      <c r="E44" s="3"/>
      <c r="F44" s="5"/>
      <c r="G44" s="5"/>
      <c r="H44" s="5">
        <f>ROUND(SUM(H2:H43),0)</f>
        <v>0</v>
      </c>
      <c r="I44" s="5">
        <f>ROUND(SUM(I2:I43),0)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Épületgépészeti szerelvények és berendezések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P24" sqref="P2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'Felvonulási létesítmények'!H6</f>
        <v>0</v>
      </c>
      <c r="C2" s="11">
        <f>'Felvonulási létesítmények'!I6</f>
        <v>0</v>
      </c>
    </row>
    <row r="3" spans="1:3" ht="15.75">
      <c r="A3" s="11" t="s">
        <v>22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25</v>
      </c>
      <c r="B4" s="11">
        <f>Költségtérítések!H4</f>
        <v>0</v>
      </c>
      <c r="C4" s="11">
        <f>Költségtérítések!I4</f>
        <v>0</v>
      </c>
    </row>
    <row r="5" spans="1:3" ht="15.75">
      <c r="A5" s="11" t="s">
        <v>41</v>
      </c>
      <c r="B5" s="11">
        <f>'Irtás, föld- és sziklamunka'!H16</f>
        <v>0</v>
      </c>
      <c r="C5" s="11">
        <f>'Irtás, föld- és sziklamunka'!I16</f>
        <v>0</v>
      </c>
    </row>
    <row r="6" spans="1:3" ht="15.75">
      <c r="A6" s="11" t="s">
        <v>48</v>
      </c>
      <c r="B6" s="11">
        <f>'Helyszíni beton és vasbeton mun'!H8</f>
        <v>0</v>
      </c>
      <c r="C6" s="11">
        <f>'Helyszíni beton és vasbeton mun'!I8</f>
        <v>0</v>
      </c>
    </row>
    <row r="7" spans="1:3" ht="15.75">
      <c r="A7" s="11" t="s">
        <v>51</v>
      </c>
      <c r="B7" s="11">
        <f>Ácsmunka!H4</f>
        <v>0</v>
      </c>
      <c r="C7" s="11">
        <f>Ácsmunka!I4</f>
        <v>0</v>
      </c>
    </row>
    <row r="8" spans="1:3" ht="15.75">
      <c r="A8" s="11" t="s">
        <v>64</v>
      </c>
      <c r="B8" s="11">
        <f>'Vakolás és rabicolás'!H14</f>
        <v>0</v>
      </c>
      <c r="C8" s="11">
        <f>'Vakolás és rabicolás'!I14</f>
        <v>0</v>
      </c>
    </row>
    <row r="9" spans="1:3" ht="15.75">
      <c r="A9" s="11" t="s">
        <v>74</v>
      </c>
      <c r="B9" s="11">
        <f>Bádogozás!H10</f>
        <v>0</v>
      </c>
      <c r="C9" s="11">
        <f>Bádogozás!I10</f>
        <v>0</v>
      </c>
    </row>
    <row r="10" spans="1:3" ht="15.75">
      <c r="A10" s="11" t="s">
        <v>90</v>
      </c>
      <c r="B10" s="11">
        <f>'Fa- és műanyag szerkezet elhely'!H16</f>
        <v>0</v>
      </c>
      <c r="C10" s="11">
        <f>'Fa- és műanyag szerkezet elhely'!I16</f>
        <v>0</v>
      </c>
    </row>
    <row r="11" spans="1:3" ht="15.75">
      <c r="A11" s="11" t="s">
        <v>95</v>
      </c>
      <c r="B11" s="11">
        <f>Felületképzés!H6</f>
        <v>0</v>
      </c>
      <c r="C11" s="11">
        <f>Felületképzés!I6</f>
        <v>0</v>
      </c>
    </row>
    <row r="12" spans="1:3" ht="15.75">
      <c r="A12" s="11" t="s">
        <v>110</v>
      </c>
      <c r="B12" s="11">
        <f>Szigetelés!H16</f>
        <v>0</v>
      </c>
      <c r="C12" s="11">
        <f>Szigetelés!I16</f>
        <v>0</v>
      </c>
    </row>
    <row r="13" spans="1:3" ht="31.5">
      <c r="A13" s="11" t="s">
        <v>113</v>
      </c>
      <c r="B13" s="11">
        <f>'Megújuló energiahasznosító bere'!H4</f>
        <v>0</v>
      </c>
      <c r="C13" s="11">
        <f>'Megújuló energiahasznosító bere'!I4</f>
        <v>0</v>
      </c>
    </row>
    <row r="14" spans="1:3" ht="15.75">
      <c r="A14" s="11" t="s">
        <v>124</v>
      </c>
      <c r="B14" s="11">
        <f>'Épületgépészeti csővezeték szer'!H12</f>
        <v>0</v>
      </c>
      <c r="C14" s="11">
        <f>'Épületgépészeti csővezeték szer'!I12</f>
        <v>0</v>
      </c>
    </row>
    <row r="15" spans="1:3" ht="31.5">
      <c r="A15" s="11" t="s">
        <v>167</v>
      </c>
      <c r="B15" s="11">
        <f>'Épületgépészeti szerelvények és'!H44</f>
        <v>0</v>
      </c>
      <c r="C15" s="11">
        <f>'Épületgépészeti szerelvények és'!I44</f>
        <v>0</v>
      </c>
    </row>
    <row r="16" spans="1:3" s="12" customFormat="1" ht="15.75">
      <c r="A16" s="12" t="s">
        <v>168</v>
      </c>
      <c r="B16" s="12">
        <f>ROUND(SUM(B2:B15),0)</f>
        <v>0</v>
      </c>
      <c r="C16" s="12">
        <f>ROUND(SUM(C2:C15),0)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2</v>
      </c>
      <c r="E2" s="1" t="s">
        <v>13</v>
      </c>
      <c r="H2" s="6">
        <f>ROUND(D2*F2,0)</f>
        <v>0</v>
      </c>
      <c r="I2" s="6">
        <f>ROUND(D2*G2,0)</f>
        <v>0</v>
      </c>
    </row>
    <row r="4" spans="1:9" ht="44.25">
      <c r="A4" s="8">
        <v>2</v>
      </c>
      <c r="B4" s="1" t="s">
        <v>15</v>
      </c>
      <c r="C4" s="2" t="s">
        <v>17</v>
      </c>
      <c r="D4" s="6">
        <v>1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5">
      <c r="A2" s="8">
        <v>1</v>
      </c>
      <c r="B2" s="1" t="s">
        <v>19</v>
      </c>
      <c r="C2" s="27" t="s">
        <v>21</v>
      </c>
      <c r="D2" s="6">
        <v>570</v>
      </c>
      <c r="E2" s="1" t="s">
        <v>20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23</v>
      </c>
      <c r="C2" s="2" t="s">
        <v>24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26</v>
      </c>
      <c r="C2" s="2" t="s">
        <v>39</v>
      </c>
      <c r="D2" s="6">
        <v>16</v>
      </c>
      <c r="E2" s="1" t="s">
        <v>27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28</v>
      </c>
      <c r="C4" s="2" t="s">
        <v>29</v>
      </c>
      <c r="D4" s="6">
        <v>12</v>
      </c>
      <c r="E4" s="1" t="s">
        <v>27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30</v>
      </c>
      <c r="C6" s="2" t="s">
        <v>31</v>
      </c>
      <c r="D6" s="6">
        <v>12</v>
      </c>
      <c r="E6" s="1" t="s">
        <v>27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32</v>
      </c>
      <c r="C8" s="2" t="s">
        <v>33</v>
      </c>
      <c r="D8" s="6">
        <v>8</v>
      </c>
      <c r="E8" s="1" t="s">
        <v>27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34</v>
      </c>
      <c r="C10" s="2" t="s">
        <v>35</v>
      </c>
      <c r="D10" s="6">
        <v>4</v>
      </c>
      <c r="E10" s="1" t="s">
        <v>27</v>
      </c>
      <c r="H10" s="6">
        <f>ROUND(D10*F10,0)</f>
        <v>0</v>
      </c>
      <c r="I10" s="6">
        <f>ROUND(D10*G10,0)</f>
        <v>0</v>
      </c>
    </row>
    <row r="12" spans="1:9" ht="41.25">
      <c r="A12" s="8">
        <v>6</v>
      </c>
      <c r="B12" s="1" t="s">
        <v>36</v>
      </c>
      <c r="C12" s="2" t="s">
        <v>40</v>
      </c>
      <c r="D12" s="6">
        <v>4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37</v>
      </c>
      <c r="C14" s="2" t="s">
        <v>38</v>
      </c>
      <c r="D14" s="6">
        <v>22</v>
      </c>
      <c r="E14" s="1" t="s">
        <v>27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16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42</v>
      </c>
      <c r="C2" s="2" t="s">
        <v>43</v>
      </c>
      <c r="D2" s="6">
        <v>40</v>
      </c>
      <c r="E2" s="1" t="s">
        <v>20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44</v>
      </c>
      <c r="C4" s="2" t="s">
        <v>45</v>
      </c>
      <c r="D4" s="6">
        <v>16.2</v>
      </c>
      <c r="E4" s="1" t="s">
        <v>27</v>
      </c>
      <c r="H4" s="6">
        <f>ROUND(D4*F4,0)</f>
        <v>0</v>
      </c>
      <c r="I4" s="6">
        <f>ROUND(D4*G4,0)</f>
        <v>0</v>
      </c>
    </row>
    <row r="6" spans="1:9" ht="103.5">
      <c r="A6" s="8">
        <v>3</v>
      </c>
      <c r="B6" s="1" t="s">
        <v>46</v>
      </c>
      <c r="C6" s="27" t="s">
        <v>47</v>
      </c>
      <c r="D6" s="6">
        <v>5</v>
      </c>
      <c r="E6" s="1" t="s">
        <v>20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16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49</v>
      </c>
      <c r="C2" s="27" t="s">
        <v>50</v>
      </c>
      <c r="D2" s="6">
        <v>120</v>
      </c>
      <c r="E2" s="1" t="s">
        <v>20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52</v>
      </c>
      <c r="C2" s="2" t="s">
        <v>53</v>
      </c>
      <c r="D2" s="6">
        <v>570</v>
      </c>
      <c r="E2" s="1" t="s">
        <v>20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54</v>
      </c>
      <c r="C4" s="2" t="s">
        <v>55</v>
      </c>
      <c r="D4" s="6">
        <v>151</v>
      </c>
      <c r="E4" s="1" t="s">
        <v>20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56</v>
      </c>
      <c r="C6" s="2" t="s">
        <v>57</v>
      </c>
      <c r="D6" s="6">
        <v>570</v>
      </c>
      <c r="E6" s="1" t="s">
        <v>20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58</v>
      </c>
      <c r="C8" s="2" t="s">
        <v>59</v>
      </c>
      <c r="D8" s="6">
        <v>570</v>
      </c>
      <c r="E8" s="1" t="s">
        <v>20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60</v>
      </c>
      <c r="C10" s="2" t="s">
        <v>61</v>
      </c>
      <c r="D10" s="6">
        <v>151</v>
      </c>
      <c r="E10" s="1" t="s">
        <v>20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62</v>
      </c>
      <c r="C12" s="2" t="s">
        <v>63</v>
      </c>
      <c r="D12" s="6">
        <v>151</v>
      </c>
      <c r="E12" s="1" t="s">
        <v>20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16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scale="98" r:id="rId1"/>
  <headerFooter alignWithMargins="0"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quadrat6</dc:creator>
  <cp:keywords/>
  <dc:description/>
  <cp:lastModifiedBy>Girasek Károly</cp:lastModifiedBy>
  <cp:lastPrinted>2018-01-16T11:11:28Z</cp:lastPrinted>
  <dcterms:created xsi:type="dcterms:W3CDTF">2018-01-09T06:20:15Z</dcterms:created>
  <dcterms:modified xsi:type="dcterms:W3CDTF">2018-01-16T11:12:46Z</dcterms:modified>
  <cp:category/>
  <cp:version/>
  <cp:contentType/>
  <cp:contentStatus/>
</cp:coreProperties>
</file>